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4TO TRIMESTRE\OFICIO 114 INFORMACIÓN FINANC TITULO V 4TO TRIM 24\"/>
    </mc:Choice>
  </mc:AlternateContent>
  <xr:revisionPtr revIDLastSave="0" documentId="13_ncr:1_{A608C835-49ED-4F41-8B9B-A9A85038868C}" xr6:coauthVersionLast="36" xr6:coauthVersionMax="36" xr10:uidLastSave="{00000000-0000-0000-0000-000000000000}"/>
  <bookViews>
    <workbookView xWindow="0" yWindow="0" windowWidth="14715" windowHeight="825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</workbook>
</file>

<file path=xl/calcChain.xml><?xml version="1.0" encoding="utf-8"?>
<calcChain xmlns="http://schemas.openxmlformats.org/spreadsheetml/2006/main">
  <c r="G40" i="4" l="1"/>
  <c r="F40" i="4"/>
  <c r="D40" i="4"/>
  <c r="C40" i="4"/>
  <c r="B40" i="4"/>
  <c r="G29" i="4"/>
  <c r="G28" i="4"/>
  <c r="G27" i="4"/>
  <c r="G26" i="4"/>
  <c r="G25" i="4"/>
  <c r="G24" i="4"/>
  <c r="G23" i="4"/>
  <c r="G22" i="4"/>
  <c r="F21" i="4"/>
  <c r="E21" i="4"/>
  <c r="E40" i="4" s="1"/>
  <c r="D21" i="4"/>
  <c r="C21" i="4"/>
  <c r="B21" i="4"/>
  <c r="G16" i="4"/>
  <c r="F16" i="4"/>
  <c r="E16" i="4"/>
  <c r="D16" i="4"/>
  <c r="C16" i="4"/>
  <c r="B16" i="4"/>
  <c r="G14" i="4"/>
  <c r="G13" i="4"/>
  <c r="G12" i="4"/>
  <c r="G11" i="4"/>
  <c r="G10" i="4"/>
  <c r="G9" i="4"/>
  <c r="G8" i="4"/>
  <c r="G7" i="4"/>
  <c r="G6" i="4"/>
  <c r="G5" i="4"/>
  <c r="G21" i="4" l="1"/>
  <c r="G41" i="4"/>
  <c r="G17" i="4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<sst xmlns="http://schemas.openxmlformats.org/spreadsheetml/2006/main" count="62" uniqueCount="39">
  <si>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</si>
  <si>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</si>
  <si>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</si>
  <si>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</si>
  <si>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</si>
  <si>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</si>
  <si>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</si>
  <si>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</si>
  <si>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</si>
  <si>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</si>
  <si>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</si>
  <si>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</si>
  <si>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</si>
  <si>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</si>
  <si>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</si>
  <si>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</si>
  <si>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</si>
  <si>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</si>
  <si>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</si>
  <si>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</si>
  <si>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</si>
  <si>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</si>
  <si>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</si>
  <si>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</si>
  <si>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</si>
  <si>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</si>
  <si>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</si>
  <si>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</si>
  <si>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</si>
  <si>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</si>
  <si>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</si>
  <si>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</si>
  <si>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</si>
  <si>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</si>
  <si>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</si>
  <si>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</si>
  <si>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</si>
  <si>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</si>
  <si>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Municipio de San Felipe
Estado Analítico de Ingresos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</si>
</sst>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4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7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>
      <alignment horizontal="center" vertical="center" wrapText="1"/>
    </xf>
    <xf numFmtId="0" fontId="10" fillId="2" borderId="7" xfId="8" quotePrefix="1" applyFont="1" applyFill="1" applyBorder="1" applyAlignment="1">
      <alignment horizontal="center" vertical="center" wrapText="1"/>
    </xf>
    <xf numFmtId="0" fontId="10" fillId="2" borderId="4" xfId="8" quotePrefix="1" applyFont="1" applyFill="1" applyBorder="1" applyAlignment="1">
      <alignment horizontal="center" vertical="center" wrapText="1"/>
    </xf>
    <xf numFmtId="4" fontId="9" fillId="0" borderId="6" xfId="8" applyNumberFormat="1" applyFont="1" applyBorder="1" applyAlignment="1" applyProtection="1">
      <alignment vertical="top"/>
      <protection locked="0"/>
    </xf>
    <xf numFmtId="4" fontId="5" fillId="0" borderId="10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10" fillId="0" borderId="9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10" fillId="0" borderId="11" xfId="8" applyNumberFormat="1" applyFont="1" applyBorder="1" applyAlignment="1" applyProtection="1">
      <alignment vertical="top"/>
      <protection locked="0"/>
    </xf>
    <xf numFmtId="4" fontId="9" fillId="0" borderId="10" xfId="8" applyNumberFormat="1" applyFont="1" applyBorder="1" applyAlignment="1" applyProtection="1">
      <alignment vertical="top"/>
      <protection locked="0"/>
    </xf>
    <xf numFmtId="0" fontId="9" fillId="0" borderId="8" xfId="8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4" fontId="10" fillId="0" borderId="7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10" fillId="0" borderId="3" xfId="8" applyFont="1" applyBorder="1" applyAlignment="1">
      <alignment horizontal="left" vertical="top"/>
    </xf>
    <xf numFmtId="0" fontId="10" fillId="0" borderId="3" xfId="8" applyFont="1" applyBorder="1" applyAlignment="1">
      <alignment vertical="top"/>
    </xf>
    <xf numFmtId="0" fontId="10" fillId="2" borderId="9" xfId="8" applyFont="1" applyFill="1" applyBorder="1" applyAlignment="1">
      <alignment horizontal="center" vertical="center"/>
    </xf>
    <xf numFmtId="0" fontId="10" fillId="2" borderId="11" xfId="8" applyFont="1" applyFill="1" applyBorder="1" applyAlignment="1">
      <alignment horizontal="center" vertical="center"/>
    </xf>
    <xf numFmtId="0" fontId="10" fillId="2" borderId="10" xfId="8" applyFont="1" applyFill="1" applyBorder="1" applyAlignment="1">
      <alignment horizontal="center" vertical="center"/>
    </xf>
    <xf numFmtId="0" fontId="10" fillId="2" borderId="11" xfId="8" applyFont="1" applyFill="1" applyBorder="1" applyAlignment="1">
      <alignment horizontal="center" vertical="center" wrapText="1"/>
    </xf>
    <xf numFmtId="0" fontId="10" fillId="0" borderId="3" xfId="8" applyFont="1" applyBorder="1" applyAlignment="1">
      <alignment horizontal="left" vertical="top" wrapText="1"/>
    </xf>
    <xf numFmtId="0" fontId="10" fillId="2" borderId="9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 wrapText="1"/>
    </xf>
    <xf numFmtId="0" fontId="5" fillId="0" borderId="3" xfId="8" applyFont="1" applyBorder="1" applyAlignment="1" applyProtection="1">
      <alignment horizontal="left" vertical="top" wrapText="1" indent="1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5" fillId="0" borderId="12" xfId="8" applyNumberFormat="1" applyFont="1" applyBorder="1" applyAlignment="1" applyProtection="1">
      <alignment vertical="top"/>
      <protection locked="0"/>
    </xf>
    <xf numFmtId="4" fontId="5" fillId="0" borderId="2" xfId="23" applyNumberFormat="1" applyFont="1" applyFill="1" applyBorder="1" applyAlignment="1" applyProtection="1">
      <alignment vertical="top"/>
      <protection locked="0"/>
    </xf>
    <xf numFmtId="4" fontId="5" fillId="0" borderId="3" xfId="23" applyNumberFormat="1" applyFont="1" applyFill="1" applyBorder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 wrapText="1"/>
    </xf>
    <xf numFmtId="0" fontId="5" fillId="0" borderId="3" xfId="8" applyFont="1" applyBorder="1" applyAlignment="1" applyProtection="1">
      <alignment vertical="top"/>
      <protection locked="0"/>
    </xf>
    <xf numFmtId="0" fontId="10" fillId="0" borderId="5" xfId="8" applyFont="1" applyBorder="1" applyAlignment="1" applyProtection="1">
      <alignment horizontal="left" vertical="top" indent="3"/>
      <protection locked="0"/>
    </xf>
    <xf numFmtId="0" fontId="9" fillId="0" borderId="2" xfId="8" applyFont="1" applyBorder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 wrapText="1" indent="1"/>
    </xf>
    <xf numFmtId="0" fontId="10" fillId="0" borderId="5" xfId="8" applyFont="1" applyBorder="1" applyAlignment="1">
      <alignment horizontal="center" vertical="top" wrapText="1"/>
    </xf>
    <xf numFmtId="0" fontId="9" fillId="0" borderId="3" xfId="8" applyFont="1" applyBorder="1" applyAlignment="1" applyProtection="1">
      <alignment horizontal="left" vertical="top" wrapText="1" indent="1"/>
      <protection locked="0"/>
    </xf>
    <xf numFmtId="4" fontId="5" fillId="0" borderId="10" xfId="23" applyNumberFormat="1" applyFont="1" applyFill="1" applyBorder="1" applyAlignment="1" applyProtection="1">
      <alignment vertical="top"/>
      <protection locked="0"/>
    </xf>
    <xf numFmtId="4" fontId="5" fillId="0" borderId="9" xfId="23" applyNumberFormat="1" applyFont="1" applyFill="1" applyBorder="1" applyAlignment="1" applyProtection="1">
      <alignment vertical="top"/>
      <protection locked="0"/>
    </xf>
    <xf numFmtId="4" fontId="5" fillId="0" borderId="11" xfId="23" applyNumberFormat="1" applyFont="1" applyFill="1" applyBorder="1" applyAlignment="1" applyProtection="1">
      <alignment vertical="top"/>
      <protection locked="0"/>
    </xf>
    <xf numFmtId="4" fontId="9" fillId="0" borderId="11" xfId="23" applyNumberFormat="1" applyFont="1" applyFill="1" applyBorder="1" applyAlignment="1" applyProtection="1">
      <alignment vertical="top"/>
      <protection locked="0"/>
    </xf>
    <xf numFmtId="4" fontId="5" fillId="0" borderId="9" xfId="31" applyNumberFormat="1" applyFont="1" applyFill="1" applyBorder="1" applyAlignment="1" applyProtection="1">
      <alignment vertical="top"/>
      <protection locked="0"/>
    </xf>
    <xf numFmtId="4" fontId="5" fillId="0" borderId="11" xfId="31" applyNumberFormat="1" applyFont="1" applyFill="1" applyBorder="1" applyAlignment="1" applyProtection="1">
      <alignment vertical="top"/>
      <protection locked="0"/>
    </xf>
    <xf numFmtId="4" fontId="9" fillId="0" borderId="11" xfId="31" applyNumberFormat="1" applyFont="1" applyFill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center" vertical="top" wrapText="1"/>
      <protection locked="0"/>
    </xf>
    <xf numFmtId="0" fontId="8" fillId="2" borderId="2" xfId="8" applyFont="1" applyFill="1" applyBorder="1" applyAlignment="1" applyProtection="1">
      <alignment horizontal="center" vertical="top" wrapText="1"/>
      <protection locked="0"/>
    </xf>
    <xf numFmtId="0" fontId="8" fillId="2" borderId="8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10" fillId="2" borderId="9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 applyProtection="1">
      <alignment horizontal="center" vertical="center"/>
      <protection locked="0"/>
    </xf>
    <xf numFmtId="0" fontId="10" fillId="2" borderId="6" xfId="8" applyFont="1" applyFill="1" applyBorder="1" applyAlignment="1" applyProtection="1">
      <alignment horizontal="center" vertical="center"/>
      <protection locked="0"/>
    </xf>
    <xf numFmtId="0" fontId="10" fillId="2" borderId="7" xfId="8" applyFont="1" applyFill="1" applyBorder="1" applyAlignment="1" applyProtection="1">
      <alignment horizontal="center" vertical="center"/>
      <protection locked="0"/>
    </xf>
  </cellXfs>
  <cellStyles count="34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00000000-0005-0000-0000-000004000000}"/>
    <cellStyle name="Millares 2 2 3" xfId="27" xr:uid="{00000000-0005-0000-0000-000005000000}"/>
    <cellStyle name="Millares 2 3" xfId="5" xr:uid="{00000000-0005-0000-0000-000006000000}"/>
    <cellStyle name="Millares 2 3 2" xfId="20" xr:uid="{00000000-0005-0000-0000-000007000000}"/>
    <cellStyle name="Millares 2 3 3" xfId="28" xr:uid="{00000000-0005-0000-0000-000008000000}"/>
    <cellStyle name="Millares 2 4" xfId="18" xr:uid="{00000000-0005-0000-0000-000009000000}"/>
    <cellStyle name="Millares 2 5" xfId="26" xr:uid="{00000000-0005-0000-0000-00000A000000}"/>
    <cellStyle name="Millares 3" xfId="6" xr:uid="{00000000-0005-0000-0000-00000B000000}"/>
    <cellStyle name="Millares 3 2" xfId="21" xr:uid="{00000000-0005-0000-0000-00000C000000}"/>
    <cellStyle name="Millares 3 3" xfId="29" xr:uid="{00000000-0005-0000-0000-00000D000000}"/>
    <cellStyle name="Moneda 2" xfId="7" xr:uid="{00000000-0005-0000-0000-00000E000000}"/>
    <cellStyle name="Moneda 2 2" xfId="22" xr:uid="{00000000-0005-0000-0000-00000F000000}"/>
    <cellStyle name="Moneda 2 3" xfId="30" xr:uid="{00000000-0005-0000-0000-000010000000}"/>
    <cellStyle name="Normal" xfId="0" builtinId="0"/>
    <cellStyle name="Normal 2" xfId="8" xr:uid="{00000000-0005-0000-0000-000012000000}"/>
    <cellStyle name="Normal 2 2" xfId="9" xr:uid="{00000000-0005-0000-0000-000013000000}"/>
    <cellStyle name="Normal 2 3" xfId="23" xr:uid="{00000000-0005-0000-0000-000014000000}"/>
    <cellStyle name="Normal 2 4" xfId="31" xr:uid="{00000000-0005-0000-0000-000015000000}"/>
    <cellStyle name="Normal 3" xfId="10" xr:uid="{00000000-0005-0000-0000-000016000000}"/>
    <cellStyle name="Normal 4" xfId="11" xr:uid="{00000000-0005-0000-0000-000017000000}"/>
    <cellStyle name="Normal 4 2" xfId="12" xr:uid="{00000000-0005-0000-0000-000018000000}"/>
    <cellStyle name="Normal 5" xfId="13" xr:uid="{00000000-0005-0000-0000-000019000000}"/>
    <cellStyle name="Normal 5 2" xfId="14" xr:uid="{00000000-0005-0000-0000-00001A000000}"/>
    <cellStyle name="Normal 6" xfId="15" xr:uid="{00000000-0005-0000-0000-00001B000000}"/>
    <cellStyle name="Normal 6 2" xfId="16" xr:uid="{00000000-0005-0000-0000-00001C000000}"/>
    <cellStyle name="Normal 6 2 2" xfId="25" xr:uid="{00000000-0005-0000-0000-00001D000000}"/>
    <cellStyle name="Normal 6 2 3" xfId="33" xr:uid="{00000000-0005-0000-0000-00001E000000}"/>
    <cellStyle name="Normal 6 3" xfId="24" xr:uid="{00000000-0005-0000-0000-00001F000000}"/>
    <cellStyle name="Normal 6 4" xfId="32" xr:uid="{00000000-0005-0000-0000-000020000000}"/>
    <cellStyle name="Porcentual 2" xfId="17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53" t="s">
        <v>38</v>
      </c>
      <c r="B1" s="54"/>
      <c r="C1" s="54"/>
      <c r="D1" s="54"/>
      <c r="E1" s="54"/>
      <c r="F1" s="54"/>
      <c r="G1" s="55"/>
    </row>
    <row r="2" spans="1:7" s="3" customFormat="1" x14ac:dyDescent="0.2">
      <c r="A2" s="26"/>
      <c r="B2" s="58" t="s">
        <v>0</v>
      </c>
      <c r="C2" s="59"/>
      <c r="D2" s="59"/>
      <c r="E2" s="59"/>
      <c r="F2" s="60"/>
      <c r="G2" s="56" t="s">
        <v>7</v>
      </c>
    </row>
    <row r="3" spans="1:7" s="1" customFormat="1" ht="24.95" customHeight="1" x14ac:dyDescent="0.2">
      <c r="A3" s="27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7"/>
    </row>
    <row r="4" spans="1:7" s="1" customFormat="1" x14ac:dyDescent="0.2">
      <c r="A4" s="28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3" t="s">
        <v>14</v>
      </c>
      <c r="B5" s="46">
        <v>24489566.289999999</v>
      </c>
      <c r="C5" s="46">
        <v>2604516.75</v>
      </c>
      <c r="D5" s="46">
        <v>27094083.039999999</v>
      </c>
      <c r="E5" s="49">
        <v>30263312.73</v>
      </c>
      <c r="F5" s="36">
        <v>30263312.73</v>
      </c>
      <c r="G5" s="46">
        <f>F5-B5</f>
        <v>5773746.4400000013</v>
      </c>
    </row>
    <row r="6" spans="1:7" x14ac:dyDescent="0.2">
      <c r="A6" s="44" t="s">
        <v>15</v>
      </c>
      <c r="B6" s="47">
        <v>0</v>
      </c>
      <c r="C6" s="47">
        <v>0</v>
      </c>
      <c r="D6" s="47">
        <v>0</v>
      </c>
      <c r="E6" s="50">
        <v>0</v>
      </c>
      <c r="F6" s="37">
        <v>0</v>
      </c>
      <c r="G6" s="47">
        <f t="shared" ref="G6:G14" si="0">F6-B6</f>
        <v>0</v>
      </c>
    </row>
    <row r="7" spans="1:7" x14ac:dyDescent="0.2">
      <c r="A7" s="33" t="s">
        <v>16</v>
      </c>
      <c r="B7" s="47">
        <v>0</v>
      </c>
      <c r="C7" s="47">
        <v>0</v>
      </c>
      <c r="D7" s="47">
        <v>0</v>
      </c>
      <c r="E7" s="50">
        <v>0</v>
      </c>
      <c r="F7" s="37">
        <v>0</v>
      </c>
      <c r="G7" s="47">
        <f t="shared" si="0"/>
        <v>0</v>
      </c>
    </row>
    <row r="8" spans="1:7" x14ac:dyDescent="0.2">
      <c r="A8" s="33" t="s">
        <v>17</v>
      </c>
      <c r="B8" s="47">
        <v>5868872.2800000003</v>
      </c>
      <c r="C8" s="47">
        <v>6126117.8099999996</v>
      </c>
      <c r="D8" s="47">
        <v>11994990.09</v>
      </c>
      <c r="E8" s="50">
        <v>10641652.470000001</v>
      </c>
      <c r="F8" s="37">
        <v>10641652.470000001</v>
      </c>
      <c r="G8" s="47">
        <f t="shared" si="0"/>
        <v>4772780.1900000004</v>
      </c>
    </row>
    <row r="9" spans="1:7" x14ac:dyDescent="0.2">
      <c r="A9" s="33" t="s">
        <v>18</v>
      </c>
      <c r="B9" s="47">
        <v>8192180.6399999997</v>
      </c>
      <c r="C9" s="47">
        <v>4436081.09</v>
      </c>
      <c r="D9" s="47">
        <v>12628261.73</v>
      </c>
      <c r="E9" s="50">
        <v>15757471.369999999</v>
      </c>
      <c r="F9" s="37">
        <v>15757471.369999999</v>
      </c>
      <c r="G9" s="47">
        <f t="shared" si="0"/>
        <v>7565290.7299999995</v>
      </c>
    </row>
    <row r="10" spans="1:7" x14ac:dyDescent="0.2">
      <c r="A10" s="44" t="s">
        <v>19</v>
      </c>
      <c r="B10" s="47">
        <v>2470631.09</v>
      </c>
      <c r="C10" s="47">
        <v>-174074.22</v>
      </c>
      <c r="D10" s="47">
        <v>2296556.8699999996</v>
      </c>
      <c r="E10" s="50">
        <v>3910568.72</v>
      </c>
      <c r="F10" s="37">
        <v>3910568.72</v>
      </c>
      <c r="G10" s="47">
        <f t="shared" si="0"/>
        <v>1439937.6300000004</v>
      </c>
    </row>
    <row r="11" spans="1:7" x14ac:dyDescent="0.2">
      <c r="A11" s="33" t="s">
        <v>20</v>
      </c>
      <c r="B11" s="47">
        <v>0</v>
      </c>
      <c r="C11" s="47">
        <v>0</v>
      </c>
      <c r="D11" s="47">
        <v>0</v>
      </c>
      <c r="E11" s="50">
        <v>0</v>
      </c>
      <c r="F11" s="37">
        <v>0</v>
      </c>
      <c r="G11" s="47">
        <f t="shared" si="0"/>
        <v>0</v>
      </c>
    </row>
    <row r="12" spans="1:7" ht="22.5" x14ac:dyDescent="0.2">
      <c r="A12" s="33" t="s">
        <v>21</v>
      </c>
      <c r="B12" s="47">
        <v>414243345.94</v>
      </c>
      <c r="C12" s="47">
        <v>8940574.1899999995</v>
      </c>
      <c r="D12" s="47">
        <v>423183920.13</v>
      </c>
      <c r="E12" s="50">
        <v>425848176.42000002</v>
      </c>
      <c r="F12" s="37">
        <v>425848176.42000002</v>
      </c>
      <c r="G12" s="47">
        <f t="shared" si="0"/>
        <v>11604830.480000019</v>
      </c>
    </row>
    <row r="13" spans="1:7" ht="22.5" x14ac:dyDescent="0.2">
      <c r="A13" s="33" t="s">
        <v>22</v>
      </c>
      <c r="B13" s="47">
        <v>357133.4</v>
      </c>
      <c r="C13" s="47">
        <v>55308561.289999999</v>
      </c>
      <c r="D13" s="47">
        <v>55665694.689999998</v>
      </c>
      <c r="E13" s="50">
        <v>50476101.5</v>
      </c>
      <c r="F13" s="37">
        <v>50476101.5</v>
      </c>
      <c r="G13" s="47">
        <f t="shared" si="0"/>
        <v>50118968.100000001</v>
      </c>
    </row>
    <row r="14" spans="1:7" x14ac:dyDescent="0.2">
      <c r="A14" s="33" t="s">
        <v>23</v>
      </c>
      <c r="B14" s="47">
        <v>0</v>
      </c>
      <c r="C14" s="47">
        <v>0</v>
      </c>
      <c r="D14" s="47">
        <v>0</v>
      </c>
      <c r="E14" s="50">
        <v>0</v>
      </c>
      <c r="F14" s="37">
        <v>0</v>
      </c>
      <c r="G14" s="47">
        <f t="shared" si="0"/>
        <v>0</v>
      </c>
    </row>
    <row r="15" spans="1:7" x14ac:dyDescent="0.2">
      <c r="A15" s="39"/>
      <c r="B15" s="10"/>
      <c r="C15" s="10"/>
      <c r="D15" s="10"/>
      <c r="E15" s="10"/>
      <c r="F15" s="35"/>
      <c r="G15" s="45"/>
    </row>
    <row r="16" spans="1:7" x14ac:dyDescent="0.2">
      <c r="A16" s="40" t="s">
        <v>24</v>
      </c>
      <c r="B16" s="46">
        <f t="shared" ref="B16:G16" si="1">SUM(B5:B14)</f>
        <v>455621729.63999999</v>
      </c>
      <c r="C16" s="46">
        <f t="shared" si="1"/>
        <v>77241776.909999996</v>
      </c>
      <c r="D16" s="46">
        <f t="shared" si="1"/>
        <v>532863506.55000001</v>
      </c>
      <c r="E16" s="46">
        <f t="shared" si="1"/>
        <v>536897283.21000004</v>
      </c>
      <c r="F16" s="9">
        <f t="shared" si="1"/>
        <v>536897283.21000004</v>
      </c>
      <c r="G16" s="34">
        <f t="shared" si="1"/>
        <v>81275553.570000023</v>
      </c>
    </row>
    <row r="17" spans="1:7" x14ac:dyDescent="0.2">
      <c r="A17" s="41"/>
      <c r="B17" s="17"/>
      <c r="C17" s="17"/>
      <c r="D17" s="20"/>
      <c r="E17" s="18" t="s">
        <v>25</v>
      </c>
      <c r="F17" s="21"/>
      <c r="G17" s="15">
        <f>G16</f>
        <v>81275553.570000023</v>
      </c>
    </row>
    <row r="18" spans="1:7" ht="10.5" customHeight="1" x14ac:dyDescent="0.2">
      <c r="A18" s="31"/>
      <c r="B18" s="58" t="s">
        <v>0</v>
      </c>
      <c r="C18" s="59"/>
      <c r="D18" s="59"/>
      <c r="E18" s="59"/>
      <c r="F18" s="60"/>
      <c r="G18" s="56" t="s">
        <v>7</v>
      </c>
    </row>
    <row r="19" spans="1:7" ht="22.5" x14ac:dyDescent="0.2">
      <c r="A19" s="29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57"/>
    </row>
    <row r="20" spans="1:7" x14ac:dyDescent="0.2">
      <c r="A20" s="32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4" t="s">
        <v>27</v>
      </c>
      <c r="B21" s="12">
        <f t="shared" ref="B21:G21" si="2">SUM(B22+B23+B24+B25+B26+B27+B28+B29)</f>
        <v>455621729.63999999</v>
      </c>
      <c r="C21" s="12">
        <f t="shared" si="2"/>
        <v>77241776.909999996</v>
      </c>
      <c r="D21" s="12">
        <f t="shared" si="2"/>
        <v>532863506.55000001</v>
      </c>
      <c r="E21" s="12">
        <f t="shared" si="2"/>
        <v>536897283.21000004</v>
      </c>
      <c r="F21" s="12">
        <f t="shared" si="2"/>
        <v>536897283.21000004</v>
      </c>
      <c r="G21" s="12">
        <f t="shared" si="2"/>
        <v>81275553.570000023</v>
      </c>
    </row>
    <row r="22" spans="1:7" x14ac:dyDescent="0.2">
      <c r="A22" s="42" t="s">
        <v>14</v>
      </c>
      <c r="B22" s="48">
        <v>24489566.289999999</v>
      </c>
      <c r="C22" s="48">
        <v>2604516.75</v>
      </c>
      <c r="D22" s="48">
        <v>27094083.039999999</v>
      </c>
      <c r="E22" s="51">
        <v>30263312.73</v>
      </c>
      <c r="F22" s="48">
        <v>30263312.73</v>
      </c>
      <c r="G22" s="13">
        <f>F22-B22</f>
        <v>5773746.4400000013</v>
      </c>
    </row>
    <row r="23" spans="1:7" x14ac:dyDescent="0.2">
      <c r="A23" s="42" t="s">
        <v>15</v>
      </c>
      <c r="B23" s="48">
        <v>0</v>
      </c>
      <c r="C23" s="48">
        <v>0</v>
      </c>
      <c r="D23" s="48">
        <v>0</v>
      </c>
      <c r="E23" s="51">
        <v>0</v>
      </c>
      <c r="F23" s="48">
        <v>0</v>
      </c>
      <c r="G23" s="13">
        <f t="shared" ref="G23:G29" si="3">F23-B23</f>
        <v>0</v>
      </c>
    </row>
    <row r="24" spans="1:7" x14ac:dyDescent="0.2">
      <c r="A24" s="42" t="s">
        <v>16</v>
      </c>
      <c r="B24" s="48">
        <v>0</v>
      </c>
      <c r="C24" s="48">
        <v>0</v>
      </c>
      <c r="D24" s="48">
        <v>0</v>
      </c>
      <c r="E24" s="51">
        <v>0</v>
      </c>
      <c r="F24" s="48">
        <v>0</v>
      </c>
      <c r="G24" s="13">
        <f t="shared" si="3"/>
        <v>0</v>
      </c>
    </row>
    <row r="25" spans="1:7" x14ac:dyDescent="0.2">
      <c r="A25" s="42" t="s">
        <v>17</v>
      </c>
      <c r="B25" s="48">
        <v>5868872.2800000003</v>
      </c>
      <c r="C25" s="48">
        <v>6126117.8099999996</v>
      </c>
      <c r="D25" s="48">
        <v>11994990.09</v>
      </c>
      <c r="E25" s="51">
        <v>10641652.470000001</v>
      </c>
      <c r="F25" s="48">
        <v>10641652.470000001</v>
      </c>
      <c r="G25" s="13">
        <f t="shared" si="3"/>
        <v>4772780.1900000004</v>
      </c>
    </row>
    <row r="26" spans="1:7" x14ac:dyDescent="0.2">
      <c r="A26" s="42" t="s">
        <v>28</v>
      </c>
      <c r="B26" s="48">
        <v>8192180.6399999997</v>
      </c>
      <c r="C26" s="48">
        <v>4436081.09</v>
      </c>
      <c r="D26" s="48">
        <v>12628261.73</v>
      </c>
      <c r="E26" s="51">
        <v>15757471.369999999</v>
      </c>
      <c r="F26" s="48">
        <v>15757471.369999999</v>
      </c>
      <c r="G26" s="13">
        <f t="shared" si="3"/>
        <v>7565290.7299999995</v>
      </c>
    </row>
    <row r="27" spans="1:7" x14ac:dyDescent="0.2">
      <c r="A27" s="42" t="s">
        <v>29</v>
      </c>
      <c r="B27" s="48">
        <v>2470631.09</v>
      </c>
      <c r="C27" s="48">
        <v>-174074.22</v>
      </c>
      <c r="D27" s="48">
        <v>2296556.8699999996</v>
      </c>
      <c r="E27" s="51">
        <v>3910568.72</v>
      </c>
      <c r="F27" s="48">
        <v>3910568.72</v>
      </c>
      <c r="G27" s="13">
        <f t="shared" si="3"/>
        <v>1439937.6300000004</v>
      </c>
    </row>
    <row r="28" spans="1:7" ht="22.5" x14ac:dyDescent="0.2">
      <c r="A28" s="42" t="s">
        <v>30</v>
      </c>
      <c r="B28" s="48">
        <v>414243345.94</v>
      </c>
      <c r="C28" s="48">
        <v>8940574.1899999995</v>
      </c>
      <c r="D28" s="48">
        <v>423183920.13</v>
      </c>
      <c r="E28" s="51">
        <v>425848176.42000002</v>
      </c>
      <c r="F28" s="48">
        <v>425848176.42000002</v>
      </c>
      <c r="G28" s="13">
        <f t="shared" si="3"/>
        <v>11604830.480000019</v>
      </c>
    </row>
    <row r="29" spans="1:7" ht="22.5" x14ac:dyDescent="0.2">
      <c r="A29" s="42" t="s">
        <v>22</v>
      </c>
      <c r="B29" s="48">
        <v>357133.4</v>
      </c>
      <c r="C29" s="48">
        <v>55308561.289999999</v>
      </c>
      <c r="D29" s="48">
        <v>55665694.689999998</v>
      </c>
      <c r="E29" s="51">
        <v>50476101.5</v>
      </c>
      <c r="F29" s="48">
        <v>50476101.5</v>
      </c>
      <c r="G29" s="13">
        <f t="shared" si="3"/>
        <v>50118968.100000001</v>
      </c>
    </row>
    <row r="30" spans="1:7" x14ac:dyDescent="0.2">
      <c r="A30" s="42"/>
      <c r="B30" s="13"/>
      <c r="C30" s="13"/>
      <c r="D30" s="13"/>
      <c r="E30" s="13"/>
      <c r="F30" s="13"/>
      <c r="G30" s="13"/>
    </row>
    <row r="31" spans="1:7" ht="33.75" x14ac:dyDescent="0.2">
      <c r="A31" s="30" t="s">
        <v>37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x14ac:dyDescent="0.2">
      <c r="A32" s="42" t="s">
        <v>15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</row>
    <row r="33" spans="1:7" x14ac:dyDescent="0.2">
      <c r="A33" s="42" t="s">
        <v>31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</row>
    <row r="34" spans="1:7" ht="22.5" x14ac:dyDescent="0.2">
      <c r="A34" s="42" t="s">
        <v>32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</row>
    <row r="35" spans="1:7" ht="22.5" x14ac:dyDescent="0.2">
      <c r="A35" s="42" t="s">
        <v>22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</row>
    <row r="36" spans="1:7" x14ac:dyDescent="0.2">
      <c r="A36" s="38"/>
      <c r="B36" s="13"/>
      <c r="C36" s="13"/>
      <c r="D36" s="13"/>
      <c r="E36" s="13"/>
      <c r="F36" s="13"/>
      <c r="G36" s="13"/>
    </row>
    <row r="37" spans="1:7" x14ac:dyDescent="0.2">
      <c r="A37" s="25" t="s">
        <v>33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</row>
    <row r="38" spans="1:7" x14ac:dyDescent="0.2">
      <c r="A38" s="42" t="s">
        <v>23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</row>
    <row r="39" spans="1:7" x14ac:dyDescent="0.2">
      <c r="A39" s="42"/>
      <c r="B39" s="14"/>
      <c r="C39" s="14"/>
      <c r="D39" s="14"/>
      <c r="E39" s="14"/>
      <c r="F39" s="14"/>
      <c r="G39" s="14"/>
    </row>
    <row r="40" spans="1:7" x14ac:dyDescent="0.2">
      <c r="A40" s="43" t="s">
        <v>24</v>
      </c>
      <c r="B40" s="11">
        <f t="shared" ref="B40:G40" si="4">B37+B31+B21</f>
        <v>455621729.63999999</v>
      </c>
      <c r="C40" s="11">
        <f t="shared" si="4"/>
        <v>77241776.909999996</v>
      </c>
      <c r="D40" s="11">
        <f t="shared" si="4"/>
        <v>532863506.55000001</v>
      </c>
      <c r="E40" s="11">
        <f t="shared" si="4"/>
        <v>536897283.21000004</v>
      </c>
      <c r="F40" s="11">
        <f t="shared" si="4"/>
        <v>536897283.21000004</v>
      </c>
      <c r="G40" s="11">
        <f t="shared" si="4"/>
        <v>81275553.570000023</v>
      </c>
    </row>
    <row r="41" spans="1:7" x14ac:dyDescent="0.2">
      <c r="A41" s="16"/>
      <c r="B41" s="17"/>
      <c r="C41" s="17"/>
      <c r="D41" s="17"/>
      <c r="E41" s="18" t="s">
        <v>25</v>
      </c>
      <c r="F41" s="19"/>
      <c r="G41" s="15">
        <f>G40</f>
        <v>81275553.570000023</v>
      </c>
    </row>
    <row r="43" spans="1:7" ht="22.5" x14ac:dyDescent="0.2">
      <c r="A43" s="22" t="s">
        <v>34</v>
      </c>
    </row>
    <row r="44" spans="1:7" x14ac:dyDescent="0.2">
      <c r="A44" s="23" t="s">
        <v>35</v>
      </c>
    </row>
    <row r="45" spans="1:7" ht="25.15" customHeight="1" x14ac:dyDescent="0.2">
      <c r="A45" s="52" t="s">
        <v>36</v>
      </c>
      <c r="B45" s="52"/>
      <c r="C45" s="52"/>
      <c r="D45" s="52"/>
      <c r="E45" s="52"/>
      <c r="F45" s="52"/>
      <c r="G45" s="52"/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ignoredErrors>
    <ignoredError sqref="B20:F20 B4:F4" numberStoredAsText="1"/>
    <ignoredError sqref="G5:G14 G16:G17 B16 C16:F16 G23:G29 G40:G41 B40:F40 G21:G22 B21:F21 B22:D22 F2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0c865bf4-0f22-4e4d-b041-7b0c1657e5a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2025-01-29T16:37:59Z</cp:lastPrinted>
  <dcterms:created xsi:type="dcterms:W3CDTF">2012-12-11T20:48:19Z</dcterms:created>
  <dcterms:modified xsi:type="dcterms:W3CDTF">2025-02-05T21:30:50Z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